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<sst xmlns="http://schemas.openxmlformats.org/spreadsheetml/2006/main" count="14">
  <si>
    <t>＜経過措置＞</t>
  </si>
  <si>
    <t>経過措置残存期間</t>
  </si>
  <si>
    <t>事業年度終了</t>
  </si>
  <si>
    <t>PL</t>
  </si>
  <si>
    <t>当期純利益</t>
  </si>
  <si>
    <t>返品調整引当金繰入額</t>
  </si>
  <si>
    <t>返品調整引当金戻入額</t>
  </si>
  <si>
    <t>返品調整引当金限度額</t>
  </si>
  <si>
    <t>法人税</t>
  </si>
  <si>
    <t>返品調整引当金限度超過額（加算）</t>
  </si>
  <si>
    <t>返品調整引当金限度超過額認容（減算）</t>
  </si>
  <si>
    <t>加減算差額（加算－減算）</t>
  </si>
  <si>
    <t>課税所得</t>
  </si>
  <si>
    <t>＜経過措置がなかった場合＞</t>
  </si>
</sst>
</file>

<file path=xl/styles.xml><?xml version="1.0" encoding="utf-8"?>
<styleSheet xmlns="http://schemas.openxmlformats.org/spreadsheetml/2006/main">
  <numFmts count="5">
    <numFmt numFmtId="176" formatCode="[$-411]ggge&quot;年&quot;m&quot;月&quot;d&quot;日&quot;;@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  <numFmt numFmtId="43" formatCode="_ * #,##0.00_ ;_ * \-#,##0.00_ ;_ * &quot;-&quot;??_ ;_ @_ "/>
  </numFmts>
  <fonts count="24">
    <font>
      <sz val="12"/>
      <color theme="1"/>
      <name val="ＭＳ Ｐゴシック"/>
      <charset val="134"/>
      <scheme val="minor"/>
    </font>
    <font>
      <b/>
      <sz val="16"/>
      <color theme="1"/>
      <name val="ＭＳ Ｐゴシック"/>
      <charset val="134"/>
      <scheme val="minor"/>
    </font>
    <font>
      <sz val="12"/>
      <color rgb="FF0070C0"/>
      <name val="ＭＳ Ｐゴシック"/>
      <charset val="134"/>
      <scheme val="minor"/>
    </font>
    <font>
      <sz val="10"/>
      <color theme="1"/>
      <name val="ＭＳ Ｐゴシック"/>
      <charset val="134"/>
      <scheme val="minor"/>
    </font>
    <font>
      <b/>
      <i/>
      <sz val="12"/>
      <color theme="1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11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14" applyNumberFormat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7" fillId="0" borderId="13" applyNumberFormat="0" applyFill="0" applyAlignment="0" applyProtection="0">
      <alignment vertical="center"/>
    </xf>
    <xf numFmtId="0" fontId="20" fillId="7" borderId="11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2" borderId="18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3" fontId="0" fillId="2" borderId="2" xfId="0" applyNumberFormat="1" applyFill="1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176" fontId="0" fillId="2" borderId="2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2" xfId="0" applyFill="1" applyBorder="1">
      <alignment vertical="center"/>
    </xf>
    <xf numFmtId="3" fontId="2" fillId="0" borderId="2" xfId="0" applyNumberFormat="1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3" fontId="0" fillId="0" borderId="1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>
      <alignment vertical="center"/>
    </xf>
    <xf numFmtId="3" fontId="0" fillId="0" borderId="8" xfId="0" applyNumberFormat="1" applyBorder="1">
      <alignment vertical="center"/>
    </xf>
    <xf numFmtId="3" fontId="4" fillId="0" borderId="9" xfId="0" applyNumberFormat="1" applyFont="1" applyBorder="1">
      <alignment vertical="center"/>
    </xf>
    <xf numFmtId="3" fontId="0" fillId="4" borderId="2" xfId="0" applyNumberFormat="1" applyFill="1" applyBorder="1">
      <alignment vertical="center"/>
    </xf>
    <xf numFmtId="0" fontId="0" fillId="4" borderId="2" xfId="0" applyFill="1" applyBorder="1">
      <alignment vertical="center"/>
    </xf>
    <xf numFmtId="176" fontId="0" fillId="4" borderId="2" xfId="0" applyNumberFormat="1" applyFill="1" applyBorder="1">
      <alignment vertical="center"/>
    </xf>
    <xf numFmtId="0" fontId="3" fillId="4" borderId="2" xfId="0" applyFont="1" applyFill="1" applyBorder="1">
      <alignment vertical="center"/>
    </xf>
    <xf numFmtId="0" fontId="0" fillId="4" borderId="7" xfId="0" applyFill="1" applyBorder="1">
      <alignment vertical="center"/>
    </xf>
    <xf numFmtId="3" fontId="4" fillId="0" borderId="8" xfId="0" applyNumberFormat="1" applyFon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10160</xdr:colOff>
      <xdr:row>14</xdr:row>
      <xdr:rowOff>57150</xdr:rowOff>
    </xdr:from>
    <xdr:to>
      <xdr:col>12</xdr:col>
      <xdr:colOff>715010</xdr:colOff>
      <xdr:row>16</xdr:row>
      <xdr:rowOff>0</xdr:rowOff>
    </xdr:to>
    <xdr:sp>
      <xdr:nvSpPr>
        <xdr:cNvPr id="7" name="角丸四角形吹き出し 6"/>
        <xdr:cNvSpPr/>
      </xdr:nvSpPr>
      <xdr:spPr>
        <a:xfrm rot="10800000">
          <a:off x="5706110" y="2686050"/>
          <a:ext cx="11144250" cy="304800"/>
        </a:xfrm>
        <a:prstGeom prst="wedgeRoundRectCallout">
          <a:avLst>
            <a:gd name="adj1" fmla="val -45575"/>
            <a:gd name="adj2" fmla="val 26062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ja-JP" altLang="en-US" sz="1100"/>
        </a:p>
      </xdr:txBody>
    </xdr:sp>
    <xdr:clientData/>
  </xdr:twoCellAnchor>
  <xdr:twoCellAnchor>
    <xdr:from>
      <xdr:col>0</xdr:col>
      <xdr:colOff>10795</xdr:colOff>
      <xdr:row>37</xdr:row>
      <xdr:rowOff>38100</xdr:rowOff>
    </xdr:from>
    <xdr:to>
      <xdr:col>5</xdr:col>
      <xdr:colOff>162560</xdr:colOff>
      <xdr:row>64</xdr:row>
      <xdr:rowOff>151765</xdr:rowOff>
    </xdr:to>
    <xdr:pic>
      <xdr:nvPicPr>
        <xdr:cNvPr id="2" name="図形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5" y="6915150"/>
          <a:ext cx="7152640" cy="49999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904875</xdr:colOff>
      <xdr:row>31</xdr:row>
      <xdr:rowOff>28575</xdr:rowOff>
    </xdr:from>
    <xdr:to>
      <xdr:col>5</xdr:col>
      <xdr:colOff>590550</xdr:colOff>
      <xdr:row>33</xdr:row>
      <xdr:rowOff>104775</xdr:rowOff>
    </xdr:to>
    <xdr:sp>
      <xdr:nvSpPr>
        <xdr:cNvPr id="3" name="角丸四角形吹き出し 2"/>
        <xdr:cNvSpPr/>
      </xdr:nvSpPr>
      <xdr:spPr>
        <a:xfrm>
          <a:off x="3990975" y="5819775"/>
          <a:ext cx="3600450" cy="438150"/>
        </a:xfrm>
        <a:prstGeom prst="wedgeRoundRectCallout">
          <a:avLst>
            <a:gd name="adj1" fmla="val -47301"/>
            <a:gd name="adj2" fmla="val -14246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r>
            <a:rPr lang="ja-JP" altLang="en-US" sz="1100"/>
            <a:t>経過措置がない場合、初年度で影響が</a:t>
          </a:r>
          <a:r>
            <a:rPr lang="en-US" altLang="ja-JP" sz="1100"/>
            <a:t>100</a:t>
          </a:r>
          <a:r>
            <a:rPr lang="ja-JP" altLang="en-US" sz="1100"/>
            <a:t>％実現</a:t>
          </a:r>
          <a:endParaRPr lang="ja-JP" altLang="en-US" sz="1100"/>
        </a:p>
      </xdr:txBody>
    </xdr:sp>
    <xdr:clientData/>
  </xdr:twoCellAnchor>
  <xdr:twoCellAnchor>
    <xdr:from>
      <xdr:col>4</xdr:col>
      <xdr:colOff>1095375</xdr:colOff>
      <xdr:row>14</xdr:row>
      <xdr:rowOff>46990</xdr:rowOff>
    </xdr:from>
    <xdr:to>
      <xdr:col>8</xdr:col>
      <xdr:colOff>151765</xdr:colOff>
      <xdr:row>15</xdr:row>
      <xdr:rowOff>172085</xdr:rowOff>
    </xdr:to>
    <xdr:sp>
      <xdr:nvSpPr>
        <xdr:cNvPr id="4" name="角丸四角形吹き出し 3"/>
        <xdr:cNvSpPr/>
      </xdr:nvSpPr>
      <xdr:spPr>
        <a:xfrm>
          <a:off x="6791325" y="2675890"/>
          <a:ext cx="4276090" cy="306070"/>
        </a:xfrm>
        <a:prstGeom prst="wedgeRoundRectCallout">
          <a:avLst>
            <a:gd name="adj1" fmla="val -84942"/>
            <a:gd name="adj2" fmla="val -237759"/>
            <a:gd name="adj3" fmla="val 16667"/>
          </a:avLst>
        </a:prstGeom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ja-JP" sz="1100"/>
            <a:t>10</a:t>
          </a:r>
          <a:r>
            <a:rPr lang="ja-JP" altLang="en-US" sz="1100"/>
            <a:t>年間経過措置があるため、</a:t>
          </a:r>
          <a:r>
            <a:rPr lang="en-US" altLang="ja-JP" sz="1100"/>
            <a:t>10</a:t>
          </a:r>
          <a:r>
            <a:rPr lang="ja-JP" altLang="en-US" sz="1100"/>
            <a:t>年に渡って影響額が分散</a:t>
          </a:r>
          <a:endParaRPr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29"/>
  <sheetViews>
    <sheetView tabSelected="1" topLeftCell="B1" workbookViewId="0">
      <selection activeCell="C29" sqref="C29"/>
    </sheetView>
  </sheetViews>
  <sheetFormatPr defaultColWidth="9" defaultRowHeight="14.25"/>
  <cols>
    <col min="2" max="2" width="31.5" customWidth="1"/>
    <col min="3" max="3" width="17.125" style="1"/>
    <col min="4" max="4" width="17.125" customWidth="1"/>
    <col min="5" max="14" width="17.125"/>
    <col min="15" max="15" width="13.875"/>
  </cols>
  <sheetData>
    <row r="1" ht="18.75" spans="1:1">
      <c r="A1" s="2" t="s">
        <v>0</v>
      </c>
    </row>
    <row r="2" spans="1:14">
      <c r="A2" s="3"/>
      <c r="B2" s="4" t="s">
        <v>1</v>
      </c>
      <c r="C2" s="5">
        <v>10</v>
      </c>
      <c r="D2" s="6">
        <v>9</v>
      </c>
      <c r="E2" s="6">
        <v>8</v>
      </c>
      <c r="F2" s="5">
        <v>7</v>
      </c>
      <c r="G2" s="6">
        <v>6</v>
      </c>
      <c r="H2" s="6">
        <v>5</v>
      </c>
      <c r="I2" s="5">
        <v>4</v>
      </c>
      <c r="J2" s="6">
        <v>3</v>
      </c>
      <c r="K2" s="6">
        <v>2</v>
      </c>
      <c r="L2" s="5">
        <v>1</v>
      </c>
      <c r="M2" s="6">
        <v>0</v>
      </c>
      <c r="N2" s="6">
        <v>0</v>
      </c>
    </row>
    <row r="3" spans="1:14">
      <c r="A3" s="7"/>
      <c r="B3" s="4" t="s">
        <v>2</v>
      </c>
      <c r="C3" s="8">
        <v>44469</v>
      </c>
      <c r="D3" s="8">
        <v>44834</v>
      </c>
      <c r="E3" s="8">
        <v>45199</v>
      </c>
      <c r="F3" s="8">
        <v>45565</v>
      </c>
      <c r="G3" s="8">
        <v>45930</v>
      </c>
      <c r="H3" s="8">
        <v>46295</v>
      </c>
      <c r="I3" s="8">
        <v>46660</v>
      </c>
      <c r="J3" s="8">
        <v>47026</v>
      </c>
      <c r="K3" s="8">
        <v>47391</v>
      </c>
      <c r="L3" s="8">
        <v>47756</v>
      </c>
      <c r="M3" s="8">
        <v>48121</v>
      </c>
      <c r="N3" s="8">
        <v>48487</v>
      </c>
    </row>
    <row r="4" spans="1:14">
      <c r="A4" s="9" t="s">
        <v>3</v>
      </c>
      <c r="B4" s="6" t="s">
        <v>4</v>
      </c>
      <c r="C4" s="10">
        <v>1000000000</v>
      </c>
      <c r="D4" s="10">
        <v>1000000000</v>
      </c>
      <c r="E4" s="10">
        <v>1000000000</v>
      </c>
      <c r="F4" s="10">
        <v>1000000000</v>
      </c>
      <c r="G4" s="10">
        <v>1000000000</v>
      </c>
      <c r="H4" s="10">
        <v>1000000000</v>
      </c>
      <c r="I4" s="10">
        <v>1000000000</v>
      </c>
      <c r="J4" s="10">
        <v>1000000000</v>
      </c>
      <c r="K4" s="10">
        <v>1000000000</v>
      </c>
      <c r="L4" s="10">
        <v>1000000000</v>
      </c>
      <c r="M4" s="4">
        <v>1000000000</v>
      </c>
      <c r="N4" s="4">
        <v>1000000000</v>
      </c>
    </row>
    <row r="5" spans="1:14">
      <c r="A5" s="11"/>
      <c r="B5" s="6" t="s">
        <v>5</v>
      </c>
      <c r="C5" s="10">
        <v>200000000</v>
      </c>
      <c r="D5" s="10">
        <v>200000000</v>
      </c>
      <c r="E5" s="10">
        <v>200000000</v>
      </c>
      <c r="F5" s="10">
        <v>200000000</v>
      </c>
      <c r="G5" s="10">
        <v>200000000</v>
      </c>
      <c r="H5" s="10">
        <v>200000000</v>
      </c>
      <c r="I5" s="10">
        <v>200000000</v>
      </c>
      <c r="J5" s="10">
        <v>200000000</v>
      </c>
      <c r="K5" s="10">
        <v>200000000</v>
      </c>
      <c r="L5" s="10">
        <v>200000000</v>
      </c>
      <c r="M5" s="4">
        <v>200000000</v>
      </c>
      <c r="N5" s="4">
        <v>200000000</v>
      </c>
    </row>
    <row r="6" ht="15" spans="1:14">
      <c r="A6" s="12"/>
      <c r="B6" s="6" t="s">
        <v>6</v>
      </c>
      <c r="C6" s="10">
        <v>200000000</v>
      </c>
      <c r="D6" s="10">
        <v>200000000</v>
      </c>
      <c r="E6" s="10">
        <v>200000000</v>
      </c>
      <c r="F6" s="10">
        <v>200000000</v>
      </c>
      <c r="G6" s="10">
        <v>200000000</v>
      </c>
      <c r="H6" s="10">
        <v>200000000</v>
      </c>
      <c r="I6" s="10">
        <v>200000000</v>
      </c>
      <c r="J6" s="10">
        <v>200000000</v>
      </c>
      <c r="K6" s="10">
        <v>200000000</v>
      </c>
      <c r="L6" s="10">
        <v>200000000</v>
      </c>
      <c r="M6" s="4">
        <v>200000000</v>
      </c>
      <c r="N6" s="4">
        <v>200000000</v>
      </c>
    </row>
    <row r="7" ht="15" spans="2:14">
      <c r="B7" s="13" t="s">
        <v>7</v>
      </c>
      <c r="C7" s="10">
        <v>50000000</v>
      </c>
      <c r="D7" s="14">
        <f>+$C$7*D$2/10</f>
        <v>45000000</v>
      </c>
      <c r="E7" s="14">
        <f>+$C$7*E$2/10</f>
        <v>40000000</v>
      </c>
      <c r="F7" s="14">
        <f t="shared" ref="F7:L7" si="0">+$C$7*F$2/10</f>
        <v>35000000</v>
      </c>
      <c r="G7" s="14">
        <f t="shared" si="0"/>
        <v>30000000</v>
      </c>
      <c r="H7" s="14">
        <f t="shared" si="0"/>
        <v>25000000</v>
      </c>
      <c r="I7" s="14">
        <f t="shared" si="0"/>
        <v>20000000</v>
      </c>
      <c r="J7" s="14">
        <f t="shared" si="0"/>
        <v>15000000</v>
      </c>
      <c r="K7" s="14">
        <f t="shared" si="0"/>
        <v>10000000</v>
      </c>
      <c r="L7" s="14">
        <f t="shared" si="0"/>
        <v>5000000</v>
      </c>
      <c r="M7" s="14">
        <f>+$C$7*M$2/10</f>
        <v>0</v>
      </c>
      <c r="N7" s="14">
        <f>+$C$7*N$2/10</f>
        <v>0</v>
      </c>
    </row>
    <row r="8" spans="1:14">
      <c r="A8" s="15" t="s">
        <v>8</v>
      </c>
      <c r="B8" s="6" t="s">
        <v>9</v>
      </c>
      <c r="C8" s="14">
        <f>+C5-C7</f>
        <v>150000000</v>
      </c>
      <c r="D8" s="14">
        <f>+D5-D7</f>
        <v>155000000</v>
      </c>
      <c r="E8" s="14">
        <f t="shared" ref="E8:L8" si="1">+E5-E7</f>
        <v>160000000</v>
      </c>
      <c r="F8" s="14">
        <f t="shared" si="1"/>
        <v>165000000</v>
      </c>
      <c r="G8" s="14">
        <f t="shared" si="1"/>
        <v>170000000</v>
      </c>
      <c r="H8" s="14">
        <f t="shared" si="1"/>
        <v>175000000</v>
      </c>
      <c r="I8" s="14">
        <f t="shared" si="1"/>
        <v>180000000</v>
      </c>
      <c r="J8" s="14">
        <f t="shared" si="1"/>
        <v>185000000</v>
      </c>
      <c r="K8" s="14">
        <f t="shared" si="1"/>
        <v>190000000</v>
      </c>
      <c r="L8" s="14">
        <f t="shared" si="1"/>
        <v>195000000</v>
      </c>
      <c r="M8" s="14">
        <f>+M5-M7</f>
        <v>200000000</v>
      </c>
      <c r="N8" s="14">
        <f>+N5-N7</f>
        <v>200000000</v>
      </c>
    </row>
    <row r="9" spans="1:14">
      <c r="A9" s="16"/>
      <c r="B9" s="17" t="s">
        <v>10</v>
      </c>
      <c r="C9" s="10">
        <v>150000000</v>
      </c>
      <c r="D9" s="10">
        <f>+C8</f>
        <v>150000000</v>
      </c>
      <c r="E9" s="10">
        <f>+D8</f>
        <v>155000000</v>
      </c>
      <c r="F9" s="10">
        <f>+E8</f>
        <v>160000000</v>
      </c>
      <c r="G9" s="10">
        <f t="shared" ref="G9:L9" si="2">+F8</f>
        <v>165000000</v>
      </c>
      <c r="H9" s="10">
        <f t="shared" si="2"/>
        <v>170000000</v>
      </c>
      <c r="I9" s="10">
        <f t="shared" si="2"/>
        <v>175000000</v>
      </c>
      <c r="J9" s="10">
        <f t="shared" si="2"/>
        <v>180000000</v>
      </c>
      <c r="K9" s="10">
        <f t="shared" si="2"/>
        <v>185000000</v>
      </c>
      <c r="L9" s="10">
        <f t="shared" si="2"/>
        <v>190000000</v>
      </c>
      <c r="M9" s="10">
        <f>+L8</f>
        <v>195000000</v>
      </c>
      <c r="N9" s="10">
        <f>+M8</f>
        <v>200000000</v>
      </c>
    </row>
    <row r="10" ht="15" spans="1:14">
      <c r="A10" s="16"/>
      <c r="B10" s="6" t="s">
        <v>11</v>
      </c>
      <c r="C10" s="18">
        <f>+C8-C9</f>
        <v>0</v>
      </c>
      <c r="D10" s="18">
        <f>+D8-D9</f>
        <v>5000000</v>
      </c>
      <c r="E10" s="18">
        <f>+E8-E9</f>
        <v>5000000</v>
      </c>
      <c r="F10" s="18">
        <f>+F8-F9</f>
        <v>5000000</v>
      </c>
      <c r="G10" s="18">
        <f>+G8-G9</f>
        <v>5000000</v>
      </c>
      <c r="H10" s="18">
        <f>+H8-H9</f>
        <v>5000000</v>
      </c>
      <c r="I10" s="18">
        <f>+I8-I9</f>
        <v>5000000</v>
      </c>
      <c r="J10" s="18">
        <f>+J8-J9</f>
        <v>5000000</v>
      </c>
      <c r="K10" s="18">
        <f>+K8-K9</f>
        <v>5000000</v>
      </c>
      <c r="L10" s="18">
        <f>+L8-L9</f>
        <v>5000000</v>
      </c>
      <c r="M10" s="18">
        <f>+M8-M9</f>
        <v>5000000</v>
      </c>
      <c r="N10" s="18">
        <f>+N8-N9</f>
        <v>0</v>
      </c>
    </row>
    <row r="11" ht="15" spans="1:15">
      <c r="A11" s="19"/>
      <c r="B11" s="20" t="s">
        <v>12</v>
      </c>
      <c r="C11" s="21">
        <f>+C4+C8+-C9</f>
        <v>1000000000</v>
      </c>
      <c r="D11" s="22">
        <f>+D4+D8+-D9</f>
        <v>1005000000</v>
      </c>
      <c r="E11" s="22">
        <f>+E4+E8+-E9</f>
        <v>1005000000</v>
      </c>
      <c r="F11" s="22">
        <f>+F4+F8+-F9</f>
        <v>1005000000</v>
      </c>
      <c r="G11" s="22">
        <f t="shared" ref="G11:L11" si="3">+G4+G8+-G9</f>
        <v>1005000000</v>
      </c>
      <c r="H11" s="22">
        <f t="shared" si="3"/>
        <v>1005000000</v>
      </c>
      <c r="I11" s="22">
        <f t="shared" si="3"/>
        <v>1005000000</v>
      </c>
      <c r="J11" s="22">
        <f t="shared" si="3"/>
        <v>1005000000</v>
      </c>
      <c r="K11" s="22">
        <f t="shared" si="3"/>
        <v>1005000000</v>
      </c>
      <c r="L11" s="22">
        <f t="shared" si="3"/>
        <v>1005000000</v>
      </c>
      <c r="M11" s="22">
        <f>+M4+M8+-M9</f>
        <v>1005000000</v>
      </c>
      <c r="N11" s="30">
        <f>+N4+N8+-N9</f>
        <v>1000000000</v>
      </c>
      <c r="O11" s="1">
        <f>SUM(C11:N11)</f>
        <v>12050000000</v>
      </c>
    </row>
    <row r="19" ht="18.75" spans="1:1">
      <c r="A19" s="2" t="s">
        <v>13</v>
      </c>
    </row>
    <row r="20" spans="1:14">
      <c r="A20" s="3"/>
      <c r="B20" s="4" t="s">
        <v>1</v>
      </c>
      <c r="C20" s="23">
        <v>10</v>
      </c>
      <c r="D20" s="24">
        <v>9</v>
      </c>
      <c r="E20" s="24">
        <v>8</v>
      </c>
      <c r="F20" s="23">
        <v>7</v>
      </c>
      <c r="G20" s="24">
        <v>6</v>
      </c>
      <c r="H20" s="24">
        <v>5</v>
      </c>
      <c r="I20" s="23">
        <v>4</v>
      </c>
      <c r="J20" s="24">
        <v>3</v>
      </c>
      <c r="K20" s="24">
        <v>2</v>
      </c>
      <c r="L20" s="23">
        <v>1</v>
      </c>
      <c r="M20" s="24">
        <v>0</v>
      </c>
      <c r="N20" s="24">
        <v>0</v>
      </c>
    </row>
    <row r="21" spans="1:14">
      <c r="A21" s="7"/>
      <c r="B21" s="4" t="s">
        <v>2</v>
      </c>
      <c r="C21" s="25">
        <v>44469</v>
      </c>
      <c r="D21" s="25">
        <v>44834</v>
      </c>
      <c r="E21" s="25">
        <v>45199</v>
      </c>
      <c r="F21" s="25">
        <v>45565</v>
      </c>
      <c r="G21" s="25">
        <v>45930</v>
      </c>
      <c r="H21" s="25">
        <v>46295</v>
      </c>
      <c r="I21" s="25">
        <v>46660</v>
      </c>
      <c r="J21" s="25">
        <v>47026</v>
      </c>
      <c r="K21" s="25">
        <v>47391</v>
      </c>
      <c r="L21" s="25">
        <v>47756</v>
      </c>
      <c r="M21" s="25">
        <v>48121</v>
      </c>
      <c r="N21" s="25">
        <v>48487</v>
      </c>
    </row>
    <row r="22" spans="1:14">
      <c r="A22" s="9" t="s">
        <v>3</v>
      </c>
      <c r="B22" s="24" t="s">
        <v>4</v>
      </c>
      <c r="C22" s="10">
        <v>1000000000</v>
      </c>
      <c r="D22" s="10">
        <v>1000000000</v>
      </c>
      <c r="E22" s="10">
        <v>1000000000</v>
      </c>
      <c r="F22" s="10">
        <v>1000000000</v>
      </c>
      <c r="G22" s="10">
        <v>1000000000</v>
      </c>
      <c r="H22" s="10">
        <v>1000000000</v>
      </c>
      <c r="I22" s="10">
        <v>1000000000</v>
      </c>
      <c r="J22" s="10">
        <v>1000000000</v>
      </c>
      <c r="K22" s="10">
        <v>1000000000</v>
      </c>
      <c r="L22" s="10">
        <v>1000000000</v>
      </c>
      <c r="M22" s="4">
        <v>1000000000</v>
      </c>
      <c r="N22" s="4">
        <v>1000000000</v>
      </c>
    </row>
    <row r="23" spans="1:14">
      <c r="A23" s="11"/>
      <c r="B23" s="24" t="s">
        <v>5</v>
      </c>
      <c r="C23" s="10">
        <v>200000000</v>
      </c>
      <c r="D23" s="10">
        <v>200000000</v>
      </c>
      <c r="E23" s="10">
        <v>200000000</v>
      </c>
      <c r="F23" s="10">
        <v>200000000</v>
      </c>
      <c r="G23" s="10">
        <v>200000000</v>
      </c>
      <c r="H23" s="10">
        <v>200000000</v>
      </c>
      <c r="I23" s="10">
        <v>200000000</v>
      </c>
      <c r="J23" s="10">
        <v>200000000</v>
      </c>
      <c r="K23" s="10">
        <v>200000000</v>
      </c>
      <c r="L23" s="10">
        <v>200000000</v>
      </c>
      <c r="M23" s="4">
        <v>200000000</v>
      </c>
      <c r="N23" s="4">
        <v>200000000</v>
      </c>
    </row>
    <row r="24" ht="15" spans="1:14">
      <c r="A24" s="12"/>
      <c r="B24" s="24" t="s">
        <v>6</v>
      </c>
      <c r="C24" s="10">
        <v>200000000</v>
      </c>
      <c r="D24" s="10">
        <v>200000000</v>
      </c>
      <c r="E24" s="10">
        <v>200000000</v>
      </c>
      <c r="F24" s="10">
        <v>200000000</v>
      </c>
      <c r="G24" s="10">
        <v>200000000</v>
      </c>
      <c r="H24" s="10">
        <v>200000000</v>
      </c>
      <c r="I24" s="10">
        <v>200000000</v>
      </c>
      <c r="J24" s="10">
        <v>200000000</v>
      </c>
      <c r="K24" s="10">
        <v>200000000</v>
      </c>
      <c r="L24" s="10">
        <v>200000000</v>
      </c>
      <c r="M24" s="4">
        <v>200000000</v>
      </c>
      <c r="N24" s="4">
        <v>200000000</v>
      </c>
    </row>
    <row r="25" spans="2:14">
      <c r="B25" s="13" t="s">
        <v>7</v>
      </c>
      <c r="C25" s="10">
        <v>0</v>
      </c>
      <c r="D25" s="14">
        <f>+$C$25*D$20/10</f>
        <v>0</v>
      </c>
      <c r="E25" s="14">
        <f>+$C$25*E$20/10</f>
        <v>0</v>
      </c>
      <c r="F25" s="14">
        <f t="shared" ref="F25:N25" si="4">+$C$25*F$20/10</f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</row>
    <row r="26" spans="1:14">
      <c r="A26" s="15" t="s">
        <v>8</v>
      </c>
      <c r="B26" s="24" t="s">
        <v>9</v>
      </c>
      <c r="C26" s="14">
        <f t="shared" ref="C26:N26" si="5">+C23-C25</f>
        <v>200000000</v>
      </c>
      <c r="D26" s="14">
        <f t="shared" si="5"/>
        <v>200000000</v>
      </c>
      <c r="E26" s="14">
        <f t="shared" si="5"/>
        <v>200000000</v>
      </c>
      <c r="F26" s="14">
        <f t="shared" si="5"/>
        <v>200000000</v>
      </c>
      <c r="G26" s="14">
        <f t="shared" si="5"/>
        <v>200000000</v>
      </c>
      <c r="H26" s="14">
        <f t="shared" si="5"/>
        <v>200000000</v>
      </c>
      <c r="I26" s="14">
        <f t="shared" si="5"/>
        <v>200000000</v>
      </c>
      <c r="J26" s="14">
        <f t="shared" si="5"/>
        <v>200000000</v>
      </c>
      <c r="K26" s="14">
        <f t="shared" si="5"/>
        <v>200000000</v>
      </c>
      <c r="L26" s="14">
        <f t="shared" si="5"/>
        <v>200000000</v>
      </c>
      <c r="M26" s="14">
        <f t="shared" si="5"/>
        <v>200000000</v>
      </c>
      <c r="N26" s="14">
        <f t="shared" si="5"/>
        <v>200000000</v>
      </c>
    </row>
    <row r="27" spans="1:14">
      <c r="A27" s="16"/>
      <c r="B27" s="26" t="s">
        <v>10</v>
      </c>
      <c r="C27" s="10">
        <v>150000000</v>
      </c>
      <c r="D27" s="10">
        <f t="shared" ref="D27:N27" si="6">+C26</f>
        <v>200000000</v>
      </c>
      <c r="E27" s="10">
        <f t="shared" si="6"/>
        <v>200000000</v>
      </c>
      <c r="F27" s="10">
        <f t="shared" si="6"/>
        <v>200000000</v>
      </c>
      <c r="G27" s="10">
        <f t="shared" si="6"/>
        <v>200000000</v>
      </c>
      <c r="H27" s="10">
        <f t="shared" si="6"/>
        <v>200000000</v>
      </c>
      <c r="I27" s="10">
        <f t="shared" si="6"/>
        <v>200000000</v>
      </c>
      <c r="J27" s="10">
        <f t="shared" si="6"/>
        <v>200000000</v>
      </c>
      <c r="K27" s="10">
        <f t="shared" si="6"/>
        <v>200000000</v>
      </c>
      <c r="L27" s="10">
        <f t="shared" si="6"/>
        <v>200000000</v>
      </c>
      <c r="M27" s="10">
        <f t="shared" si="6"/>
        <v>200000000</v>
      </c>
      <c r="N27" s="10">
        <f t="shared" si="6"/>
        <v>200000000</v>
      </c>
    </row>
    <row r="28" ht="15" spans="1:14">
      <c r="A28" s="16"/>
      <c r="B28" s="24" t="s">
        <v>11</v>
      </c>
      <c r="C28" s="18">
        <f t="shared" ref="C28:N28" si="7">+C26-C27</f>
        <v>50000000</v>
      </c>
      <c r="D28" s="18">
        <f t="shared" si="7"/>
        <v>0</v>
      </c>
      <c r="E28" s="18">
        <f t="shared" si="7"/>
        <v>0</v>
      </c>
      <c r="F28" s="18">
        <f t="shared" si="7"/>
        <v>0</v>
      </c>
      <c r="G28" s="18">
        <f t="shared" si="7"/>
        <v>0</v>
      </c>
      <c r="H28" s="18">
        <f t="shared" si="7"/>
        <v>0</v>
      </c>
      <c r="I28" s="18">
        <f t="shared" si="7"/>
        <v>0</v>
      </c>
      <c r="J28" s="18">
        <f t="shared" si="7"/>
        <v>0</v>
      </c>
      <c r="K28" s="18">
        <f t="shared" si="7"/>
        <v>0</v>
      </c>
      <c r="L28" s="18">
        <f t="shared" si="7"/>
        <v>0</v>
      </c>
      <c r="M28" s="18">
        <f t="shared" si="7"/>
        <v>0</v>
      </c>
      <c r="N28" s="18">
        <f t="shared" si="7"/>
        <v>0</v>
      </c>
    </row>
    <row r="29" ht="15" spans="1:15">
      <c r="A29" s="19"/>
      <c r="B29" s="27" t="s">
        <v>12</v>
      </c>
      <c r="C29" s="28">
        <f t="shared" ref="C29:N29" si="8">+C22+C26+-C27</f>
        <v>1050000000</v>
      </c>
      <c r="D29" s="29">
        <f t="shared" si="8"/>
        <v>1000000000</v>
      </c>
      <c r="E29" s="29">
        <f t="shared" si="8"/>
        <v>1000000000</v>
      </c>
      <c r="F29" s="29">
        <f t="shared" si="8"/>
        <v>1000000000</v>
      </c>
      <c r="G29" s="29">
        <f t="shared" si="8"/>
        <v>1000000000</v>
      </c>
      <c r="H29" s="29">
        <f t="shared" si="8"/>
        <v>1000000000</v>
      </c>
      <c r="I29" s="29">
        <f t="shared" si="8"/>
        <v>1000000000</v>
      </c>
      <c r="J29" s="29">
        <f t="shared" si="8"/>
        <v>1000000000</v>
      </c>
      <c r="K29" s="29">
        <f t="shared" si="8"/>
        <v>1000000000</v>
      </c>
      <c r="L29" s="29">
        <f t="shared" si="8"/>
        <v>1000000000</v>
      </c>
      <c r="M29" s="29">
        <f t="shared" si="8"/>
        <v>1000000000</v>
      </c>
      <c r="N29" s="30">
        <f t="shared" si="8"/>
        <v>1000000000</v>
      </c>
      <c r="O29" s="1">
        <f>SUM(C29:N29)</f>
        <v>12050000000</v>
      </c>
    </row>
  </sheetData>
  <mergeCells count="4">
    <mergeCell ref="A4:A6"/>
    <mergeCell ref="A8:A11"/>
    <mergeCell ref="A22:A24"/>
    <mergeCell ref="A26:A29"/>
  </mergeCells>
  <pageMargins left="0.75" right="0.75" top="1" bottom="1" header="0.511805555555556" footer="0.511805555555556"/>
  <pageSetup paperSize="9" scale="47" fitToHeight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Takatoshi</dc:creator>
  <dcterms:created xsi:type="dcterms:W3CDTF">2018-01-07T12:14:34Z</dcterms:created>
  <dcterms:modified xsi:type="dcterms:W3CDTF">2018-01-07T13:45:29Z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